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8515" windowHeight="12585" activeTab="2"/>
  </bookViews>
  <sheets>
    <sheet name="Produits" sheetId="1" r:id="rId1"/>
    <sheet name="Clients" sheetId="2" r:id="rId2"/>
    <sheet name="COMMANDE" sheetId="4" r:id="rId3"/>
  </sheets>
  <definedNames>
    <definedName name="Client">Clients!$A$2:$G$2</definedName>
    <definedName name="Clients">Clients!$A$2:$G$21</definedName>
    <definedName name="produits">Produits!$A$2:$D$11</definedName>
  </definedNames>
  <calcPr calcId="145621"/>
</workbook>
</file>

<file path=xl/calcChain.xml><?xml version="1.0" encoding="utf-8"?>
<calcChain xmlns="http://schemas.openxmlformats.org/spreadsheetml/2006/main">
  <c r="F20" i="4" l="1"/>
  <c r="F19" i="4"/>
  <c r="E17" i="4" l="1"/>
  <c r="F17" i="4" s="1"/>
  <c r="B17" i="4"/>
  <c r="E16" i="4"/>
  <c r="F16" i="4" s="1"/>
  <c r="B16" i="4"/>
  <c r="E15" i="4"/>
  <c r="F15" i="4" s="1"/>
  <c r="C15" i="4"/>
  <c r="B15" i="4"/>
  <c r="E14" i="4"/>
  <c r="F14" i="4" s="1"/>
  <c r="B14" i="4"/>
  <c r="E13" i="4"/>
  <c r="F13" i="4" s="1"/>
  <c r="B13" i="4"/>
  <c r="E12" i="4"/>
  <c r="F12" i="4" s="1"/>
  <c r="F18" i="4" s="1"/>
  <c r="B12" i="4"/>
</calcChain>
</file>

<file path=xl/sharedStrings.xml><?xml version="1.0" encoding="utf-8"?>
<sst xmlns="http://schemas.openxmlformats.org/spreadsheetml/2006/main" count="66" uniqueCount="57">
  <si>
    <t>Référence</t>
  </si>
  <si>
    <t>Désignation produit</t>
  </si>
  <si>
    <t>N° client</t>
  </si>
  <si>
    <t>Catégorie</t>
  </si>
  <si>
    <t>Adresse</t>
  </si>
  <si>
    <t>Code postal</t>
  </si>
  <si>
    <t xml:space="preserve">Ville </t>
  </si>
  <si>
    <t>N° téléphone</t>
  </si>
  <si>
    <t>Professionnel</t>
  </si>
  <si>
    <t>05 45 89 63 21</t>
  </si>
  <si>
    <t>Raison sociale</t>
  </si>
  <si>
    <t xml:space="preserve">Désignation </t>
  </si>
  <si>
    <t>Quantité</t>
  </si>
  <si>
    <t>Montant</t>
  </si>
  <si>
    <t>Taille</t>
  </si>
  <si>
    <t>Prix HT</t>
  </si>
  <si>
    <t>Gant mi-saison</t>
  </si>
  <si>
    <t>S à XXXL</t>
  </si>
  <si>
    <t xml:space="preserve">Gants hiver </t>
  </si>
  <si>
    <t>Gants été Rider</t>
  </si>
  <si>
    <t>Mitaines</t>
  </si>
  <si>
    <t>Gants Rider enfant</t>
  </si>
  <si>
    <t>du 5 au 14 ans</t>
  </si>
  <si>
    <t>S à XL</t>
  </si>
  <si>
    <t>Cagoule chaude</t>
  </si>
  <si>
    <t>Taille unique</t>
  </si>
  <si>
    <t>Veste cuir noir</t>
  </si>
  <si>
    <t>S à XXL</t>
  </si>
  <si>
    <t>Veste cuir bleu</t>
  </si>
  <si>
    <t xml:space="preserve">Bottes </t>
  </si>
  <si>
    <t>Du 36 au 47</t>
  </si>
  <si>
    <t>Bottines</t>
  </si>
  <si>
    <t>Particulier</t>
  </si>
  <si>
    <t>Jules Danio</t>
  </si>
  <si>
    <t>LARCHER Motos</t>
  </si>
  <si>
    <t>10 rue des Acacias</t>
  </si>
  <si>
    <t xml:space="preserve">NANTES </t>
  </si>
  <si>
    <t>76000 ROUEN</t>
  </si>
  <si>
    <t xml:space="preserve">Accuse de reception </t>
  </si>
  <si>
    <t>Bon de commande  n° 124</t>
  </si>
  <si>
    <t>PU HT</t>
  </si>
  <si>
    <t>du 36 au 47</t>
  </si>
  <si>
    <t>TVA 20 %</t>
  </si>
  <si>
    <t>Net à payer TTC</t>
  </si>
  <si>
    <t>Total brut HT</t>
  </si>
  <si>
    <t>LARCHER MOTOS</t>
  </si>
  <si>
    <t>23 avenue Cimiez</t>
  </si>
  <si>
    <t>NANTES</t>
  </si>
  <si>
    <t>23 avenue de Cimiez</t>
  </si>
  <si>
    <t>Ceinture moto</t>
  </si>
  <si>
    <r>
      <t>SARL LA B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>CANERIE</t>
    </r>
  </si>
  <si>
    <t>10 rue du Commandant-Cousteau</t>
  </si>
  <si>
    <t>XL</t>
  </si>
  <si>
    <t>L</t>
  </si>
  <si>
    <t>43, 44, 45, 46</t>
  </si>
  <si>
    <t>42, 43, 44, 45</t>
  </si>
  <si>
    <t>Conditions habituelles de vente.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</si>
</sst>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0" fontId="0" fillId="0" borderId="3" xfId="0" applyBorder="1"/>
    <xf numFmtId="16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19" xfId="0" applyBorder="1" applyAlignment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/>
    <xf numFmtId="1" fontId="0" fillId="0" borderId="3" xfId="0" applyNumberForma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H21" sqref="H21"/>
    </sheetView>
  </sheetViews>
  <sheetFormatPr baseColWidth="10" defaultRowHeight="15" x14ac:dyDescent="0.25"/>
  <cols>
    <col min="2" max="2" width="28.5703125" bestFit="1" customWidth="1"/>
    <col min="3" max="3" width="16.85546875" bestFit="1" customWidth="1"/>
  </cols>
  <sheetData>
    <row r="1" spans="1:4" x14ac:dyDescent="0.25">
      <c r="A1" s="22" t="s">
        <v>0</v>
      </c>
      <c r="B1" s="22" t="s">
        <v>1</v>
      </c>
      <c r="C1" s="22" t="s">
        <v>14</v>
      </c>
      <c r="D1" s="22" t="s">
        <v>15</v>
      </c>
    </row>
    <row r="2" spans="1:4" x14ac:dyDescent="0.25">
      <c r="A2" s="21">
        <v>50425</v>
      </c>
      <c r="B2" s="21" t="s">
        <v>16</v>
      </c>
      <c r="C2" s="21" t="s">
        <v>17</v>
      </c>
      <c r="D2" s="20">
        <v>43.48</v>
      </c>
    </row>
    <row r="3" spans="1:4" x14ac:dyDescent="0.25">
      <c r="A3" s="21">
        <v>50487</v>
      </c>
      <c r="B3" s="21" t="s">
        <v>18</v>
      </c>
      <c r="C3" s="21" t="s">
        <v>17</v>
      </c>
      <c r="D3" s="20">
        <v>53.93</v>
      </c>
    </row>
    <row r="4" spans="1:4" x14ac:dyDescent="0.25">
      <c r="A4" s="21">
        <v>50456</v>
      </c>
      <c r="B4" s="21" t="s">
        <v>19</v>
      </c>
      <c r="C4" s="21" t="s">
        <v>17</v>
      </c>
      <c r="D4" s="20">
        <v>24.25</v>
      </c>
    </row>
    <row r="5" spans="1:4" x14ac:dyDescent="0.25">
      <c r="A5" s="21">
        <v>50698</v>
      </c>
      <c r="B5" s="21" t="s">
        <v>20</v>
      </c>
      <c r="C5" s="21" t="s">
        <v>17</v>
      </c>
      <c r="D5" s="20">
        <v>15.47</v>
      </c>
    </row>
    <row r="6" spans="1:4" x14ac:dyDescent="0.25">
      <c r="A6" s="21">
        <v>20638</v>
      </c>
      <c r="B6" s="21" t="s">
        <v>31</v>
      </c>
      <c r="C6" s="21" t="s">
        <v>41</v>
      </c>
      <c r="D6" s="20">
        <v>46.4</v>
      </c>
    </row>
    <row r="7" spans="1:4" x14ac:dyDescent="0.25">
      <c r="A7" s="21">
        <v>70452</v>
      </c>
      <c r="B7" s="21" t="s">
        <v>49</v>
      </c>
      <c r="C7" s="21" t="s">
        <v>23</v>
      </c>
      <c r="D7" s="20">
        <v>30.1</v>
      </c>
    </row>
    <row r="8" spans="1:4" x14ac:dyDescent="0.25">
      <c r="A8" s="21">
        <v>80698</v>
      </c>
      <c r="B8" s="21" t="s">
        <v>24</v>
      </c>
      <c r="C8" s="21" t="s">
        <v>25</v>
      </c>
      <c r="D8" s="20">
        <v>13.38</v>
      </c>
    </row>
    <row r="9" spans="1:4" x14ac:dyDescent="0.25">
      <c r="A9" s="21">
        <v>40639</v>
      </c>
      <c r="B9" s="21" t="s">
        <v>26</v>
      </c>
      <c r="C9" s="21" t="s">
        <v>27</v>
      </c>
      <c r="D9" s="20">
        <v>163.04</v>
      </c>
    </row>
    <row r="10" spans="1:4" x14ac:dyDescent="0.25">
      <c r="A10" s="21">
        <v>40897</v>
      </c>
      <c r="B10" s="21" t="s">
        <v>28</v>
      </c>
      <c r="C10" s="21" t="s">
        <v>27</v>
      </c>
      <c r="D10" s="20">
        <v>163.04</v>
      </c>
    </row>
    <row r="11" spans="1:4" x14ac:dyDescent="0.25">
      <c r="A11" s="21">
        <v>20789</v>
      </c>
      <c r="B11" s="21" t="s">
        <v>29</v>
      </c>
      <c r="C11" s="21" t="s">
        <v>30</v>
      </c>
      <c r="D11" s="20">
        <v>80.69</v>
      </c>
    </row>
    <row r="12" spans="1:4" x14ac:dyDescent="0.25">
      <c r="A12" s="21">
        <v>50126</v>
      </c>
      <c r="B12" s="21" t="s">
        <v>21</v>
      </c>
      <c r="C12" s="21" t="s">
        <v>22</v>
      </c>
      <c r="D12" s="20">
        <v>22.99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C13" sqref="C13"/>
    </sheetView>
  </sheetViews>
  <sheetFormatPr baseColWidth="10" defaultRowHeight="15" x14ac:dyDescent="0.25"/>
  <cols>
    <col min="2" max="2" width="15.28515625" customWidth="1"/>
    <col min="3" max="3" width="22.28515625" bestFit="1" customWidth="1"/>
    <col min="4" max="4" width="20.42578125" customWidth="1"/>
    <col min="5" max="5" width="14.85546875" bestFit="1" customWidth="1"/>
    <col min="7" max="7" width="13.140625" customWidth="1"/>
  </cols>
  <sheetData>
    <row r="1" spans="1:7" x14ac:dyDescent="0.25">
      <c r="A1" s="22" t="s">
        <v>2</v>
      </c>
      <c r="B1" s="22" t="s">
        <v>3</v>
      </c>
      <c r="C1" s="22" t="s">
        <v>10</v>
      </c>
      <c r="D1" s="22" t="s">
        <v>4</v>
      </c>
      <c r="E1" s="22" t="s">
        <v>5</v>
      </c>
      <c r="F1" s="22" t="s">
        <v>6</v>
      </c>
      <c r="G1" s="22" t="s">
        <v>7</v>
      </c>
    </row>
    <row r="2" spans="1:7" x14ac:dyDescent="0.25">
      <c r="A2" s="19">
        <v>3235</v>
      </c>
      <c r="B2" s="21" t="s">
        <v>32</v>
      </c>
      <c r="C2" s="21" t="s">
        <v>33</v>
      </c>
      <c r="D2" s="21" t="s">
        <v>35</v>
      </c>
      <c r="E2" s="21">
        <v>44000</v>
      </c>
      <c r="F2" s="21" t="s">
        <v>36</v>
      </c>
      <c r="G2" s="21" t="s">
        <v>9</v>
      </c>
    </row>
    <row r="3" spans="1:7" ht="14.25" customHeight="1" x14ac:dyDescent="0.25">
      <c r="A3" s="19">
        <v>3236</v>
      </c>
      <c r="B3" s="21" t="s">
        <v>8</v>
      </c>
      <c r="C3" s="21" t="s">
        <v>34</v>
      </c>
      <c r="D3" s="21" t="s">
        <v>48</v>
      </c>
      <c r="E3" s="21">
        <v>44000</v>
      </c>
      <c r="F3" s="21" t="s">
        <v>36</v>
      </c>
      <c r="G3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zoomScale="115" zoomScaleNormal="115" workbookViewId="0">
      <selection activeCell="G30" sqref="G30"/>
    </sheetView>
  </sheetViews>
  <sheetFormatPr baseColWidth="10" defaultRowHeight="15" x14ac:dyDescent="0.25"/>
  <cols>
    <col min="1" max="1" width="11.7109375" customWidth="1"/>
    <col min="2" max="2" width="17.28515625" customWidth="1"/>
    <col min="3" max="3" width="13.42578125" customWidth="1"/>
    <col min="4" max="4" width="8.42578125" customWidth="1"/>
    <col min="5" max="5" width="9.42578125" bestFit="1" customWidth="1"/>
    <col min="6" max="6" width="16" customWidth="1"/>
  </cols>
  <sheetData>
    <row r="1" spans="1:6" ht="12.75" customHeight="1" x14ac:dyDescent="0.25">
      <c r="A1" s="36" t="s">
        <v>45</v>
      </c>
    </row>
    <row r="2" spans="1:6" ht="12.75" customHeight="1" x14ac:dyDescent="0.25">
      <c r="A2" t="s">
        <v>46</v>
      </c>
    </row>
    <row r="3" spans="1:6" ht="12.75" customHeight="1" x14ac:dyDescent="0.25">
      <c r="A3" s="17">
        <v>44000</v>
      </c>
      <c r="B3" t="s">
        <v>47</v>
      </c>
    </row>
    <row r="4" spans="1:6" ht="15.75" thickBot="1" x14ac:dyDescent="0.3"/>
    <row r="5" spans="1:6" x14ac:dyDescent="0.25">
      <c r="A5" s="26" t="s">
        <v>39</v>
      </c>
      <c r="B5" s="27"/>
      <c r="C5" s="27"/>
      <c r="D5" s="27"/>
      <c r="E5" s="27"/>
      <c r="F5" s="28"/>
    </row>
    <row r="6" spans="1:6" ht="15.75" thickBot="1" x14ac:dyDescent="0.3">
      <c r="A6" s="29"/>
      <c r="B6" s="30"/>
      <c r="C6" s="30"/>
      <c r="D6" s="30"/>
      <c r="E6" s="30"/>
      <c r="F6" s="31"/>
    </row>
    <row r="7" spans="1:6" x14ac:dyDescent="0.25">
      <c r="E7" s="36" t="s">
        <v>50</v>
      </c>
    </row>
    <row r="8" spans="1:6" x14ac:dyDescent="0.25">
      <c r="E8" t="s">
        <v>51</v>
      </c>
    </row>
    <row r="9" spans="1:6" x14ac:dyDescent="0.25">
      <c r="E9" t="s">
        <v>37</v>
      </c>
    </row>
    <row r="10" spans="1:6" ht="15.75" thickBot="1" x14ac:dyDescent="0.3">
      <c r="D10" s="1"/>
      <c r="E10" s="1"/>
    </row>
    <row r="11" spans="1:6" ht="15.75" thickBot="1" x14ac:dyDescent="0.3">
      <c r="A11" s="6" t="s">
        <v>0</v>
      </c>
      <c r="B11" s="6" t="s">
        <v>11</v>
      </c>
      <c r="C11" s="7" t="s">
        <v>14</v>
      </c>
      <c r="D11" s="6" t="s">
        <v>12</v>
      </c>
      <c r="E11" s="6" t="s">
        <v>40</v>
      </c>
      <c r="F11" s="6" t="s">
        <v>13</v>
      </c>
    </row>
    <row r="12" spans="1:6" x14ac:dyDescent="0.25">
      <c r="A12" s="18">
        <v>50487</v>
      </c>
      <c r="B12" s="4" t="str">
        <f>IF(ISBLANK(A12)," ",VLOOKUP(A12,produits,2,FALSE))</f>
        <v xml:space="preserve">Gants hiver </v>
      </c>
      <c r="C12" s="2" t="s">
        <v>52</v>
      </c>
      <c r="D12" s="13">
        <v>30</v>
      </c>
      <c r="E12" s="3">
        <f t="shared" ref="E12:E17" si="0">IF(ISBLANK(A12)," ",VLOOKUP(A12,produits,4,FALSE))</f>
        <v>53.93</v>
      </c>
      <c r="F12" s="3">
        <f>E12*D12</f>
        <v>1617.9</v>
      </c>
    </row>
    <row r="13" spans="1:6" x14ac:dyDescent="0.25">
      <c r="A13" s="19">
        <v>50425</v>
      </c>
      <c r="B13" s="4" t="str">
        <f t="shared" ref="B13:B15" si="1">IF(A13=0," ",VLOOKUP(A13,produits,2,FALSE))</f>
        <v>Gant mi-saison</v>
      </c>
      <c r="C13" s="2" t="s">
        <v>53</v>
      </c>
      <c r="D13" s="13">
        <v>10</v>
      </c>
      <c r="E13" s="3">
        <f t="shared" si="0"/>
        <v>43.48</v>
      </c>
      <c r="F13" s="3">
        <f>IF(ISBLANK(A13)," ",D13*E13)</f>
        <v>434.79999999999995</v>
      </c>
    </row>
    <row r="14" spans="1:6" x14ac:dyDescent="0.25">
      <c r="A14" s="19">
        <v>70452</v>
      </c>
      <c r="B14" s="4" t="str">
        <f t="shared" si="1"/>
        <v>Ceinture moto</v>
      </c>
      <c r="C14" s="2" t="s">
        <v>53</v>
      </c>
      <c r="D14" s="13">
        <v>8</v>
      </c>
      <c r="E14" s="3">
        <f t="shared" si="0"/>
        <v>30.1</v>
      </c>
      <c r="F14" s="3">
        <f t="shared" ref="F14:F15" si="2">IF(ISBLANK(A14)," ",D14*E14)</f>
        <v>240.8</v>
      </c>
    </row>
    <row r="15" spans="1:6" x14ac:dyDescent="0.25">
      <c r="A15" s="19">
        <v>80698</v>
      </c>
      <c r="B15" s="4" t="str">
        <f t="shared" si="1"/>
        <v>Cagoule chaude</v>
      </c>
      <c r="C15" s="2" t="str">
        <f t="shared" ref="C15" si="3">IF(ISBLANK(A15)," ",VLOOKUP(A15,produits,3,FALSE))</f>
        <v>Taille unique</v>
      </c>
      <c r="D15" s="13">
        <v>20</v>
      </c>
      <c r="E15" s="3">
        <f t="shared" si="0"/>
        <v>13.38</v>
      </c>
      <c r="F15" s="3">
        <f t="shared" si="2"/>
        <v>267.60000000000002</v>
      </c>
    </row>
    <row r="16" spans="1:6" ht="17.25" customHeight="1" x14ac:dyDescent="0.25">
      <c r="A16" s="19">
        <v>20789</v>
      </c>
      <c r="B16" s="4" t="str">
        <f>IF(A16=0," ",VLOOKUP(A16,produits,2,FALSE))</f>
        <v xml:space="preserve">Bottes </v>
      </c>
      <c r="C16" s="2" t="s">
        <v>54</v>
      </c>
      <c r="D16" s="13">
        <v>4</v>
      </c>
      <c r="E16" s="3">
        <f t="shared" si="0"/>
        <v>80.69</v>
      </c>
      <c r="F16" s="3">
        <f>IF(ISBLANK(A16)," ",D16*E16)</f>
        <v>322.76</v>
      </c>
    </row>
    <row r="17" spans="1:6" ht="16.5" customHeight="1" thickBot="1" x14ac:dyDescent="0.3">
      <c r="A17" s="19">
        <v>20638</v>
      </c>
      <c r="B17" s="4" t="str">
        <f>IF(A17=0," ",VLOOKUP(A17,produits,2,FALSE))</f>
        <v>Bottines</v>
      </c>
      <c r="C17" s="2" t="s">
        <v>55</v>
      </c>
      <c r="D17" s="13">
        <v>4</v>
      </c>
      <c r="E17" s="3">
        <f t="shared" si="0"/>
        <v>46.4</v>
      </c>
      <c r="F17" s="3">
        <f>IF(ISBLANK(A17)," ",D17*E17)</f>
        <v>185.6</v>
      </c>
    </row>
    <row r="18" spans="1:6" ht="15" customHeight="1" thickBot="1" x14ac:dyDescent="0.3">
      <c r="C18" s="33" t="s">
        <v>44</v>
      </c>
      <c r="D18" s="34"/>
      <c r="E18" s="35"/>
      <c r="F18" s="5">
        <f>SUM(F12:F17)</f>
        <v>3069.4599999999996</v>
      </c>
    </row>
    <row r="19" spans="1:6" ht="15" customHeight="1" thickBot="1" x14ac:dyDescent="0.3">
      <c r="A19" s="8"/>
      <c r="B19" s="9"/>
      <c r="C19" s="23" t="s">
        <v>42</v>
      </c>
      <c r="D19" s="24"/>
      <c r="E19" s="25"/>
      <c r="F19" s="5">
        <f>F18*0.2</f>
        <v>613.89199999999994</v>
      </c>
    </row>
    <row r="20" spans="1:6" ht="15.75" thickBot="1" x14ac:dyDescent="0.3">
      <c r="C20" s="14" t="s">
        <v>43</v>
      </c>
      <c r="D20" s="15"/>
      <c r="E20" s="16"/>
      <c r="F20" s="5">
        <f>SUM(F18:F19)</f>
        <v>3683.3519999999994</v>
      </c>
    </row>
    <row r="21" spans="1:6" x14ac:dyDescent="0.25">
      <c r="C21" s="11"/>
      <c r="D21" s="11"/>
      <c r="E21" s="11"/>
      <c r="F21" s="12"/>
    </row>
    <row r="22" spans="1:6" x14ac:dyDescent="0.25">
      <c r="A22" s="10"/>
      <c r="B22" s="10"/>
    </row>
    <row r="23" spans="1:6" x14ac:dyDescent="0.25">
      <c r="A23" s="32" t="s">
        <v>56</v>
      </c>
      <c r="B23" s="32"/>
      <c r="C23" s="10"/>
      <c r="D23" s="10"/>
      <c r="E23" s="10"/>
      <c r="F23" s="10"/>
    </row>
    <row r="24" spans="1:6" x14ac:dyDescent="0.25">
      <c r="A24" s="32"/>
      <c r="B24" s="32"/>
      <c r="C24" s="10"/>
      <c r="D24" s="10"/>
      <c r="E24" s="10"/>
      <c r="F24" s="10"/>
    </row>
    <row r="25" spans="1:6" x14ac:dyDescent="0.25">
      <c r="A25" s="10"/>
      <c r="B25" s="10"/>
      <c r="C25" s="10"/>
      <c r="D25" s="10"/>
      <c r="E25" s="10"/>
      <c r="F25" s="10"/>
    </row>
    <row r="26" spans="1:6" x14ac:dyDescent="0.25">
      <c r="A26" s="10"/>
      <c r="B26" s="10"/>
      <c r="C26" s="10"/>
      <c r="D26" s="10"/>
      <c r="E26" s="10"/>
      <c r="F26" s="10"/>
    </row>
    <row r="27" spans="1:6" x14ac:dyDescent="0.25">
      <c r="A27" s="10"/>
      <c r="B27" s="10"/>
      <c r="C27" s="10"/>
      <c r="D27" s="10"/>
      <c r="E27" s="10"/>
      <c r="F27" s="10"/>
    </row>
    <row r="28" spans="1:6" x14ac:dyDescent="0.25">
      <c r="A28" s="10"/>
      <c r="B28" s="10"/>
      <c r="C28" s="10"/>
      <c r="D28" s="10"/>
      <c r="E28" s="10"/>
      <c r="F28" s="10"/>
    </row>
    <row r="42" spans="1:2" x14ac:dyDescent="0.25">
      <c r="A42">
        <v>50425</v>
      </c>
      <c r="B42">
        <v>3235</v>
      </c>
    </row>
    <row r="43" spans="1:2" x14ac:dyDescent="0.25">
      <c r="A43">
        <v>50487</v>
      </c>
      <c r="B43">
        <v>3236</v>
      </c>
    </row>
    <row r="44" spans="1:2" x14ac:dyDescent="0.25">
      <c r="A44">
        <v>50456</v>
      </c>
    </row>
    <row r="45" spans="1:2" x14ac:dyDescent="0.25">
      <c r="A45">
        <v>50698</v>
      </c>
    </row>
    <row r="46" spans="1:2" x14ac:dyDescent="0.25">
      <c r="A46">
        <v>20638</v>
      </c>
    </row>
    <row r="47" spans="1:2" x14ac:dyDescent="0.25">
      <c r="A47">
        <v>70452</v>
      </c>
    </row>
    <row r="48" spans="1:2" x14ac:dyDescent="0.25">
      <c r="A48">
        <v>80698</v>
      </c>
    </row>
    <row r="49" spans="1:1" x14ac:dyDescent="0.25">
      <c r="A49">
        <v>40639</v>
      </c>
    </row>
    <row r="50" spans="1:1" x14ac:dyDescent="0.25">
      <c r="A50">
        <v>40897</v>
      </c>
    </row>
    <row r="51" spans="1:1" x14ac:dyDescent="0.25">
      <c r="A51">
        <v>20789</v>
      </c>
    </row>
    <row r="52" spans="1:1" x14ac:dyDescent="0.25">
      <c r="A52">
        <v>50126</v>
      </c>
    </row>
    <row r="53" spans="1:1" x14ac:dyDescent="0.25">
      <c r="A53" t="s">
        <v>39</v>
      </c>
    </row>
    <row r="54" spans="1:1" x14ac:dyDescent="0.25">
      <c r="A54" t="s">
        <v>38</v>
      </c>
    </row>
  </sheetData>
  <mergeCells count="4">
    <mergeCell ref="C19:E19"/>
    <mergeCell ref="A5:F6"/>
    <mergeCell ref="A23:B24"/>
    <mergeCell ref="C18:E18"/>
  </mergeCells>
  <dataValidations count="2">
    <dataValidation type="list" allowBlank="1" showInputMessage="1" showErrorMessage="1" sqref="A5:F6">
      <formula1>$A$53:$A$54</formula1>
    </dataValidation>
    <dataValidation type="list" allowBlank="1" showInputMessage="1" showErrorMessage="1" sqref="A12:A17">
      <formula1>$A$42:$A$51</formula1>
    </dataValidation>
  </dataValidations>
  <printOptions gridLine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Produits</vt:lpstr>
      <vt:lpstr>Clients</vt:lpstr>
      <vt:lpstr>COMMANDE</vt:lpstr>
      <vt:lpstr>Client</vt:lpstr>
      <vt:lpstr>Clients</vt:lpstr>
      <vt:lpstr>produits</vt:lpstr>
    </vt:vector>
  </TitlesOfParts>
  <Company>BONAPARTE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Lehoux.Marie-Astrid</cp:lastModifiedBy>
  <cp:lastPrinted>2017-12-12T13:58:21Z</cp:lastPrinted>
  <dcterms:created xsi:type="dcterms:W3CDTF">2017-11-29T10:21:02Z</dcterms:created>
  <dcterms:modified xsi:type="dcterms:W3CDTF">2018-06-07T15:54:59Z</dcterms:modified>
</cp:coreProperties>
</file>